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SOLIDACION CUENTA PUBLICA 2024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ESF!$B$7:$G$54</definedName>
    <definedName name="_xlnm.Print_Area" localSheetId="0">ESF!$B$1:$G$68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5" l="1"/>
  <c r="G40" i="5"/>
  <c r="G35" i="5"/>
  <c r="G29" i="5"/>
  <c r="G19" i="5"/>
  <c r="D31" i="5"/>
  <c r="D18" i="5"/>
  <c r="D33" i="5" l="1"/>
  <c r="G31" i="5"/>
  <c r="G51" i="5"/>
  <c r="G53" i="5" s="1"/>
  <c r="F47" i="5"/>
  <c r="F40" i="5"/>
  <c r="F35" i="5"/>
  <c r="F29" i="5"/>
  <c r="F19" i="5"/>
  <c r="C31" i="5"/>
  <c r="C18" i="5"/>
  <c r="C33" i="5" l="1"/>
  <c r="F51" i="5"/>
  <c r="F31" i="5"/>
  <c r="F53" i="5" l="1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<sst xmlns="http://schemas.openxmlformats.org/spreadsheetml/2006/main" count="66" uniqueCount="65">
  <si>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</si>
  <si>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</si>
  <si>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</si>
  <si>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</si>
  <si>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</si>
  <si>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</si>
  <si>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</si>
  <si>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</si>
  <si>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</si>
  <si>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</si>
  <si>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</si>
  <si>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</si>
  <si>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</si>
  <si>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</si>
  <si>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</si>
  <si>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</si>
  <si>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</si>
  <si>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</si>
  <si>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</si>
  <si>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</si>
  <si>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</si>
  <si>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</si>
  <si>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</si>
  <si>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</si>
  <si>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</si>
  <si>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</si>
  <si>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</si>
  <si>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</si>
  <si>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</si>
  <si>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</si>
  <si>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</si>
  <si>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</si>
  <si>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</si>
  <si>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</si>
  <si>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</si>
  <si>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</si>
  <si>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</si>
  <si>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</si>
  <si>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</si>
  <si>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</si>
  <si>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</si>
  <si>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</si>
  <si>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</si>
  <si>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</si>
  <si>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</si>
  <si>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</si>
  <si>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</si>
  <si>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</si>
  <si>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</si>
  <si>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</si>
  <si>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</si>
  <si>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</si>
  <si>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</si>
  <si>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</si>
  <si>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</si>
  <si>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</si>
  <si>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</si>
  <si>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</si>
  <si>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</si>
  <si>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</si>
  <si>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</t>
  </si>
  <si>
    <t>Estado de Situación Financiera CONSOLIDADO</t>
  </si>
  <si>
    <t>3.1.1.2.0 Entidades Paraestatales y Fideicomisos No Empresariales y No Financieros</t>
  </si>
  <si>
    <t>Cuenta Publica 2024</t>
  </si>
  <si>
    <t>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</si>
</sst>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2" fillId="0" borderId="4" xfId="16" applyNumberFormat="1" applyFont="1" applyFill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 applyProtection="1">
      <alignment horizontal="left" vertical="top" wrapText="1" indent="1"/>
      <protection locked="0"/>
    </xf>
    <xf numFmtId="0" fontId="2" fillId="0" borderId="6" xfId="16" applyNumberFormat="1" applyFont="1" applyFill="1" applyBorder="1" applyAlignment="1" applyProtection="1">
      <alignment horizontal="center" vertical="top" wrapText="1"/>
      <protection locked="0"/>
    </xf>
    <xf numFmtId="0" fontId="7" fillId="0" borderId="6" xfId="8" applyFont="1" applyBorder="1" applyAlignment="1" applyProtection="1">
      <alignment horizontal="left" vertical="top" wrapText="1" indent="2"/>
      <protection locked="0"/>
    </xf>
    <xf numFmtId="4" fontId="2" fillId="0" borderId="6" xfId="16" applyNumberFormat="1" applyFont="1" applyFill="1" applyBorder="1" applyAlignment="1" applyProtection="1">
      <alignment horizontal="right" vertical="top" wrapText="1"/>
      <protection locked="0"/>
    </xf>
    <xf numFmtId="0" fontId="2" fillId="0" borderId="6" xfId="8" applyBorder="1" applyAlignment="1" applyProtection="1">
      <alignment horizontal="left" vertical="top" wrapText="1" indent="3"/>
      <protection locked="0"/>
    </xf>
    <xf numFmtId="4" fontId="7" fillId="0" borderId="6" xfId="16" applyNumberFormat="1" applyFont="1" applyFill="1" applyBorder="1" applyAlignment="1" applyProtection="1">
      <alignment horizontal="right" vertical="top" wrapText="1"/>
      <protection locked="0"/>
    </xf>
    <xf numFmtId="0" fontId="2" fillId="0" borderId="6" xfId="8" applyBorder="1" applyAlignment="1" applyProtection="1">
      <alignment horizontal="left" vertical="top" wrapText="1"/>
      <protection locked="0"/>
    </xf>
    <xf numFmtId="0" fontId="2" fillId="0" borderId="6" xfId="16" applyNumberFormat="1" applyFont="1" applyFill="1" applyBorder="1" applyAlignment="1" applyProtection="1">
      <alignment horizontal="center" vertical="top"/>
      <protection locked="0"/>
    </xf>
    <xf numFmtId="4" fontId="7" fillId="0" borderId="6" xfId="16" applyNumberFormat="1" applyFont="1" applyFill="1" applyBorder="1" applyAlignment="1" applyProtection="1">
      <alignment horizontal="right" vertical="top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8" fillId="0" borderId="6" xfId="8" applyFont="1" applyBorder="1" applyAlignment="1" applyProtection="1">
      <alignment horizontal="left" vertical="top" wrapText="1" indent="2"/>
      <protection locked="0"/>
    </xf>
    <xf numFmtId="0" fontId="7" fillId="0" borderId="5" xfId="8" applyFont="1" applyBorder="1" applyAlignment="1" applyProtection="1">
      <alignment horizontal="left" vertical="top" wrapText="1" indent="1"/>
      <protection locked="0"/>
    </xf>
    <xf numFmtId="4" fontId="7" fillId="0" borderId="7" xfId="16" applyNumberFormat="1" applyFont="1" applyFill="1" applyBorder="1" applyAlignment="1" applyProtection="1">
      <alignment horizontal="right" vertical="top" wrapText="1"/>
      <protection locked="0"/>
    </xf>
    <xf numFmtId="4" fontId="2" fillId="0" borderId="6" xfId="2" applyNumberFormat="1" applyFont="1" applyFill="1" applyBorder="1" applyAlignment="1" applyProtection="1">
      <alignment horizontal="right" vertical="top" wrapText="1"/>
      <protection locked="0"/>
    </xf>
    <xf numFmtId="4" fontId="2" fillId="0" borderId="6" xfId="8" applyNumberFormat="1" applyBorder="1" applyAlignment="1" applyProtection="1">
      <alignment horizontal="right" vertical="top" wrapText="1"/>
      <protection locked="0"/>
    </xf>
    <xf numFmtId="0" fontId="2" fillId="0" borderId="6" xfId="8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0" fontId="7" fillId="0" borderId="10" xfId="8" applyFont="1" applyBorder="1" applyAlignment="1" applyProtection="1">
      <alignment horizontal="left" vertical="top" wrapText="1" indent="1"/>
      <protection locked="0"/>
    </xf>
    <xf numFmtId="0" fontId="7" fillId="0" borderId="11" xfId="8" applyFont="1" applyBorder="1" applyAlignment="1" applyProtection="1">
      <alignment horizontal="left" vertical="top" wrapText="1" indent="2"/>
      <protection locked="0"/>
    </xf>
    <xf numFmtId="0" fontId="2" fillId="0" borderId="11" xfId="8" applyBorder="1" applyAlignment="1" applyProtection="1">
      <alignment horizontal="left" vertical="top" wrapText="1" indent="3"/>
      <protection locked="0"/>
    </xf>
    <xf numFmtId="0" fontId="2" fillId="0" borderId="11" xfId="8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12" xfId="8" applyFont="1" applyBorder="1" applyAlignment="1" applyProtection="1">
      <alignment horizontal="left" vertical="top" wrapText="1" indent="2"/>
      <protection locked="0"/>
    </xf>
    <xf numFmtId="0" fontId="2" fillId="0" borderId="11" xfId="8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center" vertical="top"/>
      <protection locked="0"/>
    </xf>
    <xf numFmtId="0" fontId="2" fillId="0" borderId="13" xfId="8" applyBorder="1" applyAlignment="1" applyProtection="1">
      <alignment vertical="top" wrapText="1"/>
      <protection locked="0"/>
    </xf>
    <xf numFmtId="0" fontId="2" fillId="0" borderId="14" xfId="8" applyBorder="1" applyAlignment="1" applyProtection="1">
      <alignment horizontal="center" vertical="top" wrapText="1"/>
      <protection locked="0"/>
    </xf>
    <xf numFmtId="0" fontId="2" fillId="0" borderId="15" xfId="8" applyBorder="1" applyAlignment="1" applyProtection="1">
      <alignment horizontal="center" vertical="top" wrapText="1"/>
      <protection locked="0"/>
    </xf>
    <xf numFmtId="4" fontId="2" fillId="0" borderId="14" xfId="8" applyNumberFormat="1" applyBorder="1" applyAlignment="1" applyProtection="1">
      <alignment vertical="top" wrapText="1"/>
      <protection locked="0"/>
    </xf>
    <xf numFmtId="0" fontId="2" fillId="0" borderId="14" xfId="8" applyBorder="1" applyAlignment="1" applyProtection="1">
      <alignment horizontal="center" vertical="top"/>
      <protection locked="0"/>
    </xf>
    <xf numFmtId="0" fontId="2" fillId="0" borderId="16" xfId="8" applyBorder="1" applyAlignment="1" applyProtection="1">
      <alignment horizontal="center" vertical="top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  <xf numFmtId="0" fontId="9" fillId="2" borderId="0" xfId="8" applyFont="1" applyFill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  <xf numFmtId="4" fontId="2" fillId="0" borderId="5" xfId="2" applyNumberFormat="1" applyFont="1" applyBorder="1" applyAlignment="1" applyProtection="1">
      <alignment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1729740</xdr:colOff>
      <xdr:row>5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73F7ED-72FA-4943-9AF7-07F4ADD41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2"/>
        <a:stretch/>
      </xdr:blipFill>
      <xdr:spPr bwMode="auto">
        <a:xfrm>
          <a:off x="38100" y="0"/>
          <a:ext cx="1729740" cy="8915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zoomScaleSheetLayoutView="100" workbookViewId="0">
      <selection activeCell="F41" sqref="F41:G45"/>
    </sheetView>
  </sheetViews>
  <sheetFormatPr baseColWidth="10" defaultColWidth="12" defaultRowHeight="11.25" x14ac:dyDescent="0.2"/>
  <cols>
    <col min="1" max="1" width="0.6640625" style="2" customWidth="1"/>
    <col min="2" max="2" width="56.1640625" style="1" customWidth="1"/>
    <col min="3" max="3" width="19.6640625" style="1" customWidth="1"/>
    <col min="4" max="4" width="19.6640625" style="4" customWidth="1"/>
    <col min="5" max="5" width="54.1640625" style="4" customWidth="1"/>
    <col min="6" max="6" width="20.33203125" style="4" customWidth="1"/>
    <col min="7" max="7" width="19.83203125" style="4" customWidth="1"/>
    <col min="8" max="16384" width="12" style="2"/>
  </cols>
  <sheetData>
    <row r="1" spans="2:7" ht="13.15" customHeight="1" x14ac:dyDescent="0.2">
      <c r="B1" s="41" t="s">
        <v>62</v>
      </c>
      <c r="C1" s="42"/>
      <c r="D1" s="42"/>
      <c r="E1" s="42"/>
      <c r="F1" s="42"/>
      <c r="G1" s="43"/>
    </row>
    <row r="2" spans="2:7" ht="12.75" x14ac:dyDescent="0.2">
      <c r="B2" s="44" t="s">
        <v>60</v>
      </c>
      <c r="C2" s="44"/>
      <c r="D2" s="44"/>
      <c r="E2" s="44"/>
      <c r="F2" s="44"/>
      <c r="G2" s="44"/>
    </row>
    <row r="3" spans="2:7" ht="12.75" x14ac:dyDescent="0.2">
      <c r="B3" s="44" t="s">
        <v>63</v>
      </c>
      <c r="C3" s="44"/>
      <c r="D3" s="44"/>
      <c r="E3" s="44"/>
      <c r="F3" s="44"/>
      <c r="G3" s="44"/>
    </row>
    <row r="4" spans="2:7" ht="12.75" x14ac:dyDescent="0.2">
      <c r="B4" s="44" t="s">
        <v>61</v>
      </c>
      <c r="C4" s="44"/>
      <c r="D4" s="44"/>
      <c r="E4" s="44"/>
      <c r="F4" s="44"/>
      <c r="G4" s="44"/>
    </row>
    <row r="5" spans="2:7" ht="15" x14ac:dyDescent="0.2">
      <c r="B5" s="40" t="s">
        <v>64</v>
      </c>
      <c r="C5" s="40"/>
      <c r="D5" s="40"/>
      <c r="E5" s="40"/>
      <c r="F5" s="40"/>
      <c r="G5" s="40"/>
    </row>
    <row r="6" spans="2:7" ht="6.4" customHeight="1" thickBot="1" x14ac:dyDescent="0.25">
      <c r="B6" s="39"/>
      <c r="C6" s="39"/>
      <c r="D6" s="39"/>
      <c r="E6" s="39"/>
      <c r="F6" s="39"/>
      <c r="G6" s="39"/>
    </row>
    <row r="7" spans="2:7" ht="12.75" x14ac:dyDescent="0.2">
      <c r="B7" s="23" t="s">
        <v>51</v>
      </c>
      <c r="C7" s="24">
        <v>2024</v>
      </c>
      <c r="D7" s="24">
        <v>2023</v>
      </c>
      <c r="E7" s="24" t="s">
        <v>51</v>
      </c>
      <c r="F7" s="24">
        <v>2024</v>
      </c>
      <c r="G7" s="24">
        <v>2023</v>
      </c>
    </row>
    <row r="8" spans="2:7" s="3" customFormat="1" ht="12.75" x14ac:dyDescent="0.2">
      <c r="B8" s="25" t="s">
        <v>0</v>
      </c>
      <c r="C8" s="6"/>
      <c r="D8" s="6"/>
      <c r="E8" s="7" t="s">
        <v>1</v>
      </c>
      <c r="F8" s="6"/>
      <c r="G8" s="6"/>
    </row>
    <row r="9" spans="2:7" ht="12.75" x14ac:dyDescent="0.2">
      <c r="B9" s="26" t="s">
        <v>18</v>
      </c>
      <c r="C9" s="8"/>
      <c r="D9" s="8"/>
      <c r="E9" s="9" t="s">
        <v>20</v>
      </c>
      <c r="F9" s="8"/>
      <c r="G9" s="8"/>
    </row>
    <row r="10" spans="2:7" ht="12.75" x14ac:dyDescent="0.2">
      <c r="B10" s="27" t="s">
        <v>22</v>
      </c>
      <c r="C10" s="20">
        <v>297168035.77999997</v>
      </c>
      <c r="D10" s="45">
        <v>275370360.94000006</v>
      </c>
      <c r="E10" s="11" t="s">
        <v>36</v>
      </c>
      <c r="F10" s="20">
        <v>16074042.370000001</v>
      </c>
      <c r="G10" s="20">
        <v>15666453.700000001</v>
      </c>
    </row>
    <row r="11" spans="2:7" ht="12.75" x14ac:dyDescent="0.2">
      <c r="B11" s="27" t="s">
        <v>23</v>
      </c>
      <c r="C11" s="20">
        <v>8731908.6600000001</v>
      </c>
      <c r="D11" s="45">
        <v>8507980.4199999999</v>
      </c>
      <c r="E11" s="11" t="s">
        <v>37</v>
      </c>
      <c r="F11" s="20">
        <v>0</v>
      </c>
      <c r="G11" s="20">
        <v>0</v>
      </c>
    </row>
    <row r="12" spans="2:7" ht="25.5" x14ac:dyDescent="0.2">
      <c r="B12" s="27" t="s">
        <v>24</v>
      </c>
      <c r="C12" s="20">
        <v>8029699.3600000003</v>
      </c>
      <c r="D12" s="45">
        <v>8187894.5700000003</v>
      </c>
      <c r="E12" s="11" t="s">
        <v>6</v>
      </c>
      <c r="F12" s="20">
        <v>0</v>
      </c>
      <c r="G12" s="20">
        <v>0</v>
      </c>
    </row>
    <row r="13" spans="2:7" ht="12.75" x14ac:dyDescent="0.2">
      <c r="B13" s="27" t="s">
        <v>25</v>
      </c>
      <c r="C13" s="20">
        <v>0</v>
      </c>
      <c r="D13" s="45">
        <v>0</v>
      </c>
      <c r="E13" s="11" t="s">
        <v>7</v>
      </c>
      <c r="F13" s="20">
        <v>0</v>
      </c>
      <c r="G13" s="20">
        <v>0</v>
      </c>
    </row>
    <row r="14" spans="2:7" ht="12.75" x14ac:dyDescent="0.2">
      <c r="B14" s="27" t="s">
        <v>26</v>
      </c>
      <c r="C14" s="20">
        <v>11861245.49</v>
      </c>
      <c r="D14" s="45">
        <v>10140850.41</v>
      </c>
      <c r="E14" s="11" t="s">
        <v>38</v>
      </c>
      <c r="F14" s="20">
        <v>0</v>
      </c>
      <c r="G14" s="20">
        <v>0</v>
      </c>
    </row>
    <row r="15" spans="2:7" ht="25.5" x14ac:dyDescent="0.2">
      <c r="B15" s="27" t="s">
        <v>27</v>
      </c>
      <c r="C15" s="20">
        <v>0</v>
      </c>
      <c r="D15" s="45">
        <v>0</v>
      </c>
      <c r="E15" s="11" t="s">
        <v>39</v>
      </c>
      <c r="F15" s="20">
        <v>0</v>
      </c>
      <c r="G15" s="20">
        <v>0</v>
      </c>
    </row>
    <row r="16" spans="2:7" ht="12.75" x14ac:dyDescent="0.2">
      <c r="B16" s="27" t="s">
        <v>17</v>
      </c>
      <c r="C16" s="20">
        <v>0</v>
      </c>
      <c r="D16" s="45">
        <v>0</v>
      </c>
      <c r="E16" s="11" t="s">
        <v>8</v>
      </c>
      <c r="F16" s="20">
        <v>5465939.71</v>
      </c>
      <c r="G16" s="20">
        <v>6281589.9299999997</v>
      </c>
    </row>
    <row r="17" spans="2:7" ht="12.75" x14ac:dyDescent="0.2">
      <c r="B17" s="28"/>
      <c r="C17" s="8"/>
      <c r="D17" s="8"/>
      <c r="E17" s="11" t="s">
        <v>40</v>
      </c>
      <c r="F17" s="20">
        <v>10268.16</v>
      </c>
      <c r="G17" s="20">
        <v>2162</v>
      </c>
    </row>
    <row r="18" spans="2:7" ht="12.75" x14ac:dyDescent="0.2">
      <c r="B18" s="26" t="s">
        <v>52</v>
      </c>
      <c r="C18" s="12">
        <f>SUM(C10:C16)</f>
        <v>325790889.29000002</v>
      </c>
      <c r="D18" s="12">
        <f>SUM(D10:D16)</f>
        <v>302207086.34000009</v>
      </c>
      <c r="E18" s="13"/>
      <c r="F18" s="14"/>
      <c r="G18" s="14"/>
    </row>
    <row r="19" spans="2:7" ht="12.75" x14ac:dyDescent="0.2">
      <c r="B19" s="29"/>
      <c r="C19" s="8"/>
      <c r="D19" s="8"/>
      <c r="E19" s="9" t="s">
        <v>53</v>
      </c>
      <c r="F19" s="15">
        <f>SUM(F10:F17)</f>
        <v>21550250.240000002</v>
      </c>
      <c r="G19" s="15">
        <f>SUM(G10:G17)</f>
        <v>21950205.630000003</v>
      </c>
    </row>
    <row r="20" spans="2:7" ht="12.75" x14ac:dyDescent="0.2">
      <c r="B20" s="26" t="s">
        <v>19</v>
      </c>
      <c r="C20" s="8"/>
      <c r="D20" s="8"/>
      <c r="E20" s="16"/>
      <c r="F20" s="8"/>
      <c r="G20" s="8"/>
    </row>
    <row r="21" spans="2:7" ht="12.75" x14ac:dyDescent="0.2">
      <c r="B21" s="27" t="s">
        <v>28</v>
      </c>
      <c r="C21" s="20">
        <v>0</v>
      </c>
      <c r="D21" s="20">
        <v>0</v>
      </c>
      <c r="E21" s="9" t="s">
        <v>21</v>
      </c>
      <c r="F21" s="8"/>
      <c r="G21" s="8"/>
    </row>
    <row r="22" spans="2:7" ht="25.5" x14ac:dyDescent="0.2">
      <c r="B22" s="27" t="s">
        <v>29</v>
      </c>
      <c r="C22" s="20">
        <v>19446283.059999999</v>
      </c>
      <c r="D22" s="20">
        <v>12693059.109999999</v>
      </c>
      <c r="E22" s="11" t="s">
        <v>9</v>
      </c>
      <c r="F22" s="20">
        <v>0</v>
      </c>
      <c r="G22" s="20">
        <v>0</v>
      </c>
    </row>
    <row r="23" spans="2:7" ht="25.5" x14ac:dyDescent="0.2">
      <c r="B23" s="27" t="s">
        <v>30</v>
      </c>
      <c r="C23" s="20">
        <v>603238760.97000003</v>
      </c>
      <c r="D23" s="20">
        <v>530775360.12</v>
      </c>
      <c r="E23" s="11" t="s">
        <v>10</v>
      </c>
      <c r="F23" s="20">
        <v>0</v>
      </c>
      <c r="G23" s="20">
        <v>0</v>
      </c>
    </row>
    <row r="24" spans="2:7" ht="12.75" x14ac:dyDescent="0.2">
      <c r="B24" s="27" t="s">
        <v>31</v>
      </c>
      <c r="C24" s="20">
        <v>158376776.28999999</v>
      </c>
      <c r="D24" s="20">
        <v>123221362.96999998</v>
      </c>
      <c r="E24" s="11" t="s">
        <v>11</v>
      </c>
      <c r="F24" s="20">
        <v>0</v>
      </c>
      <c r="G24" s="20">
        <v>0</v>
      </c>
    </row>
    <row r="25" spans="2:7" ht="12.75" x14ac:dyDescent="0.2">
      <c r="B25" s="27" t="s">
        <v>32</v>
      </c>
      <c r="C25" s="20">
        <v>5250085.22</v>
      </c>
      <c r="D25" s="20">
        <v>4820567.08</v>
      </c>
      <c r="E25" s="11" t="s">
        <v>41</v>
      </c>
      <c r="F25" s="20">
        <v>0</v>
      </c>
      <c r="G25" s="20">
        <v>0</v>
      </c>
    </row>
    <row r="26" spans="2:7" ht="25.5" x14ac:dyDescent="0.2">
      <c r="B26" s="27" t="s">
        <v>33</v>
      </c>
      <c r="C26" s="20">
        <v>-257221376.59</v>
      </c>
      <c r="D26" s="20">
        <v>-218442787.80999997</v>
      </c>
      <c r="E26" s="11" t="s">
        <v>54</v>
      </c>
      <c r="F26" s="20">
        <v>0</v>
      </c>
      <c r="G26" s="20">
        <v>0</v>
      </c>
    </row>
    <row r="27" spans="2:7" ht="12.75" x14ac:dyDescent="0.2">
      <c r="B27" s="27" t="s">
        <v>34</v>
      </c>
      <c r="C27" s="20">
        <v>5868125.25</v>
      </c>
      <c r="D27" s="20">
        <v>5031532.91</v>
      </c>
      <c r="E27" s="11" t="s">
        <v>12</v>
      </c>
      <c r="F27" s="20">
        <v>0</v>
      </c>
      <c r="G27" s="20">
        <v>0</v>
      </c>
    </row>
    <row r="28" spans="2:7" ht="25.5" x14ac:dyDescent="0.2">
      <c r="B28" s="27" t="s">
        <v>5</v>
      </c>
      <c r="C28" s="20">
        <v>0</v>
      </c>
      <c r="D28" s="20">
        <v>0</v>
      </c>
      <c r="E28" s="13"/>
      <c r="F28" s="8"/>
      <c r="G28" s="8"/>
    </row>
    <row r="29" spans="2:7" ht="12.75" x14ac:dyDescent="0.2">
      <c r="B29" s="27" t="s">
        <v>35</v>
      </c>
      <c r="C29" s="21">
        <v>0</v>
      </c>
      <c r="D29" s="21">
        <v>0</v>
      </c>
      <c r="E29" s="9" t="s">
        <v>55</v>
      </c>
      <c r="F29" s="12">
        <f>SUM(F22:F27)</f>
        <v>0</v>
      </c>
      <c r="G29" s="12">
        <f>SUM(G22:G27)</f>
        <v>0</v>
      </c>
    </row>
    <row r="30" spans="2:7" s="3" customFormat="1" ht="12.75" x14ac:dyDescent="0.2">
      <c r="B30" s="28"/>
      <c r="C30" s="8"/>
      <c r="D30" s="8"/>
      <c r="E30" s="13"/>
      <c r="F30" s="8"/>
      <c r="G30" s="8"/>
    </row>
    <row r="31" spans="2:7" ht="12.75" x14ac:dyDescent="0.2">
      <c r="B31" s="26" t="s">
        <v>56</v>
      </c>
      <c r="C31" s="12">
        <f>SUM(C21:C29)</f>
        <v>534958654.19999993</v>
      </c>
      <c r="D31" s="12">
        <f>SUM(D21:D29)</f>
        <v>458099094.38000017</v>
      </c>
      <c r="E31" s="17" t="s">
        <v>50</v>
      </c>
      <c r="F31" s="12">
        <f>SUM(F29+F19)</f>
        <v>21550250.240000002</v>
      </c>
      <c r="G31" s="12">
        <f>SUM(G29+G19)</f>
        <v>21950205.630000003</v>
      </c>
    </row>
    <row r="32" spans="2:7" ht="12.75" x14ac:dyDescent="0.2">
      <c r="B32" s="29"/>
      <c r="C32" s="8"/>
      <c r="D32" s="8"/>
      <c r="E32" s="16"/>
      <c r="F32" s="8"/>
      <c r="G32" s="8"/>
    </row>
    <row r="33" spans="2:7" ht="12.75" x14ac:dyDescent="0.2">
      <c r="B33" s="30" t="s">
        <v>57</v>
      </c>
      <c r="C33" s="19">
        <f>C18+C31</f>
        <v>860749543.49000001</v>
      </c>
      <c r="D33" s="19">
        <f>D18+D31</f>
        <v>760306180.72000027</v>
      </c>
      <c r="E33" s="18" t="s">
        <v>43</v>
      </c>
      <c r="F33" s="8"/>
      <c r="G33" s="8"/>
    </row>
    <row r="34" spans="2:7" ht="12.75" x14ac:dyDescent="0.2">
      <c r="B34" s="31"/>
      <c r="C34" s="22"/>
      <c r="D34" s="32"/>
      <c r="E34" s="16"/>
      <c r="F34" s="8"/>
      <c r="G34" s="8"/>
    </row>
    <row r="35" spans="2:7" ht="12.75" x14ac:dyDescent="0.2">
      <c r="B35" s="31"/>
      <c r="C35" s="22"/>
      <c r="D35" s="32"/>
      <c r="E35" s="9" t="s">
        <v>42</v>
      </c>
      <c r="F35" s="12">
        <f>SUM(F36:F38)</f>
        <v>277933525.51000005</v>
      </c>
      <c r="G35" s="12">
        <f>SUM(G36:G38)</f>
        <v>277221970.83000004</v>
      </c>
    </row>
    <row r="36" spans="2:7" ht="12.75" x14ac:dyDescent="0.2">
      <c r="B36" s="31"/>
      <c r="C36" s="22"/>
      <c r="D36" s="32"/>
      <c r="E36" s="11" t="s">
        <v>2</v>
      </c>
      <c r="F36" s="20">
        <v>275149742.29000002</v>
      </c>
      <c r="G36" s="20">
        <v>275149742.29000002</v>
      </c>
    </row>
    <row r="37" spans="2:7" ht="12.75" x14ac:dyDescent="0.2">
      <c r="B37" s="31"/>
      <c r="C37" s="22"/>
      <c r="D37" s="32"/>
      <c r="E37" s="11" t="s">
        <v>13</v>
      </c>
      <c r="F37" s="20">
        <v>2783783.22</v>
      </c>
      <c r="G37" s="20">
        <v>2072228.54</v>
      </c>
    </row>
    <row r="38" spans="2:7" ht="12.75" x14ac:dyDescent="0.2">
      <c r="B38" s="31"/>
      <c r="C38" s="22"/>
      <c r="D38" s="32"/>
      <c r="E38" s="11" t="s">
        <v>45</v>
      </c>
      <c r="F38" s="20">
        <v>0</v>
      </c>
      <c r="G38" s="20">
        <v>0</v>
      </c>
    </row>
    <row r="39" spans="2:7" ht="12.75" x14ac:dyDescent="0.2">
      <c r="B39" s="31"/>
      <c r="C39" s="22"/>
      <c r="D39" s="32"/>
      <c r="E39" s="13"/>
      <c r="F39" s="8"/>
      <c r="G39" s="8"/>
    </row>
    <row r="40" spans="2:7" ht="12.75" x14ac:dyDescent="0.2">
      <c r="B40" s="31"/>
      <c r="C40" s="22"/>
      <c r="D40" s="32"/>
      <c r="E40" s="9" t="s">
        <v>44</v>
      </c>
      <c r="F40" s="12">
        <f>SUM(F41:F45)</f>
        <v>561265767.74000001</v>
      </c>
      <c r="G40" s="12">
        <f>SUM(G41:G45)</f>
        <v>461134004.25999999</v>
      </c>
    </row>
    <row r="41" spans="2:7" ht="12.75" x14ac:dyDescent="0.2">
      <c r="B41" s="31"/>
      <c r="C41" s="22"/>
      <c r="D41" s="32"/>
      <c r="E41" s="11" t="s">
        <v>46</v>
      </c>
      <c r="F41" s="20">
        <v>104263058.03</v>
      </c>
      <c r="G41" s="20">
        <v>96619794.760000005</v>
      </c>
    </row>
    <row r="42" spans="2:7" ht="12.75" x14ac:dyDescent="0.2">
      <c r="B42" s="31"/>
      <c r="C42" s="22"/>
      <c r="D42" s="32"/>
      <c r="E42" s="11" t="s">
        <v>14</v>
      </c>
      <c r="F42" s="20">
        <v>456997235.71000004</v>
      </c>
      <c r="G42" s="20">
        <v>364508735.5</v>
      </c>
    </row>
    <row r="43" spans="2:7" ht="12.75" x14ac:dyDescent="0.2">
      <c r="B43" s="31"/>
      <c r="C43" s="22"/>
      <c r="D43" s="32"/>
      <c r="E43" s="11" t="s">
        <v>3</v>
      </c>
      <c r="F43" s="20">
        <v>5474</v>
      </c>
      <c r="G43" s="20">
        <v>5474</v>
      </c>
    </row>
    <row r="44" spans="2:7" ht="12.75" x14ac:dyDescent="0.2">
      <c r="B44" s="31"/>
      <c r="C44" s="22"/>
      <c r="D44" s="32"/>
      <c r="E44" s="11" t="s">
        <v>4</v>
      </c>
      <c r="F44" s="20">
        <v>0</v>
      </c>
      <c r="G44" s="20">
        <v>0</v>
      </c>
    </row>
    <row r="45" spans="2:7" ht="25.5" x14ac:dyDescent="0.2">
      <c r="B45" s="31"/>
      <c r="C45" s="22"/>
      <c r="D45" s="32"/>
      <c r="E45" s="11" t="s">
        <v>47</v>
      </c>
      <c r="F45" s="20">
        <v>0</v>
      </c>
      <c r="G45" s="20">
        <v>0</v>
      </c>
    </row>
    <row r="46" spans="2:7" ht="12.75" x14ac:dyDescent="0.2">
      <c r="B46" s="31"/>
      <c r="C46" s="22"/>
      <c r="D46" s="32"/>
      <c r="E46" s="13"/>
      <c r="F46" s="8"/>
      <c r="G46" s="8"/>
    </row>
    <row r="47" spans="2:7" ht="25.5" x14ac:dyDescent="0.2">
      <c r="B47" s="31"/>
      <c r="C47" s="22"/>
      <c r="D47" s="32"/>
      <c r="E47" s="9" t="s">
        <v>58</v>
      </c>
      <c r="F47" s="12">
        <f>SUM(F48:F49)</f>
        <v>0</v>
      </c>
      <c r="G47" s="12">
        <f>SUM(G48:G49)</f>
        <v>0</v>
      </c>
    </row>
    <row r="48" spans="2:7" ht="12.75" x14ac:dyDescent="0.2">
      <c r="B48" s="31"/>
      <c r="C48" s="22"/>
      <c r="D48" s="32"/>
      <c r="E48" s="11" t="s">
        <v>15</v>
      </c>
      <c r="F48" s="10">
        <v>0</v>
      </c>
      <c r="G48" s="10">
        <v>0</v>
      </c>
    </row>
    <row r="49" spans="2:7" ht="25.5" x14ac:dyDescent="0.2">
      <c r="B49" s="31"/>
      <c r="C49" s="22"/>
      <c r="D49" s="32"/>
      <c r="E49" s="11" t="s">
        <v>16</v>
      </c>
      <c r="F49" s="10">
        <v>0</v>
      </c>
      <c r="G49" s="10">
        <v>0</v>
      </c>
    </row>
    <row r="50" spans="2:7" ht="12.75" x14ac:dyDescent="0.2">
      <c r="B50" s="31"/>
      <c r="C50" s="22"/>
      <c r="D50" s="32"/>
      <c r="E50" s="13"/>
      <c r="F50" s="8"/>
      <c r="G50" s="8"/>
    </row>
    <row r="51" spans="2:7" ht="12.75" x14ac:dyDescent="0.2">
      <c r="B51" s="31"/>
      <c r="C51" s="22"/>
      <c r="D51" s="32"/>
      <c r="E51" s="9" t="s">
        <v>48</v>
      </c>
      <c r="F51" s="12">
        <f>SUM(F47+F40+F35)</f>
        <v>839199293.25</v>
      </c>
      <c r="G51" s="12">
        <f>SUM(G47+G40+G35)</f>
        <v>738355975.09000003</v>
      </c>
    </row>
    <row r="52" spans="2:7" ht="12.75" x14ac:dyDescent="0.2">
      <c r="B52" s="31"/>
      <c r="C52" s="22"/>
      <c r="D52" s="32"/>
      <c r="E52" s="16"/>
      <c r="F52" s="8"/>
      <c r="G52" s="8"/>
    </row>
    <row r="53" spans="2:7" ht="25.5" x14ac:dyDescent="0.2">
      <c r="B53" s="31"/>
      <c r="C53" s="22"/>
      <c r="D53" s="32"/>
      <c r="E53" s="9" t="s">
        <v>49</v>
      </c>
      <c r="F53" s="12">
        <f>F51+F31</f>
        <v>860749543.49000001</v>
      </c>
      <c r="G53" s="12">
        <f>G51+G31</f>
        <v>760306180.72000003</v>
      </c>
    </row>
    <row r="54" spans="2:7" ht="13.5" thickBot="1" x14ac:dyDescent="0.25">
      <c r="B54" s="33"/>
      <c r="C54" s="34"/>
      <c r="D54" s="35"/>
      <c r="E54" s="36"/>
      <c r="F54" s="37"/>
      <c r="G54" s="38"/>
    </row>
    <row r="56" spans="2:7" ht="12.75" x14ac:dyDescent="0.2">
      <c r="B56" s="5" t="s">
        <v>59</v>
      </c>
    </row>
  </sheetData>
  <sheetProtection formatCells="0" formatColumns="0" formatRows="0" autoFilter="0"/>
  <mergeCells count="5">
    <mergeCell ref="B5:G5"/>
    <mergeCell ref="B1:G1"/>
    <mergeCell ref="B2:G2"/>
    <mergeCell ref="B3:G3"/>
    <mergeCell ref="B4:G4"/>
  </mergeCells>
  <printOptions horizontalCentered="1"/>
  <pageMargins left="0.19685039370078741" right="0" top="0.98425196850393704" bottom="0.78740157480314965" header="0" footer="0"/>
  <pageSetup scale="8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2024-03-26T20:25:52Z</cp:lastPrinted>
  <dcterms:created xsi:type="dcterms:W3CDTF">2012-12-11T20:26:08Z</dcterms:created>
  <dcterms:modified xsi:type="dcterms:W3CDTF">2025-05-29T15:00:37Z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